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40" activeTab="1"/>
  </bookViews>
  <sheets>
    <sheet name="实施表" sheetId="1" r:id="rId1"/>
    <sheet name="入库表" sheetId="2" r:id="rId2"/>
  </sheets>
  <definedNames>
    <definedName name="_xlnm._FilterDatabase" localSheetId="0" hidden="1">实施表!$A$1:$P$11</definedName>
    <definedName name="_xlnm.Print_Titles" localSheetId="0">实施表!$1:$4</definedName>
    <definedName name="_xlnm.Print_Titles" localSheetId="1">入库表!$1:$4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<sst xmlns="http://schemas.openxmlformats.org/spreadsheetml/2006/main" count="184" uniqueCount="101">
  <si>
    <t>泽州县2026年度第二批拟实施常态化帮扶项目明细表</t>
  </si>
  <si>
    <t>序号</t>
  </si>
  <si>
    <t>项目类别</t>
  </si>
  <si>
    <t>项目名称</t>
  </si>
  <si>
    <t>建设
性质</t>
  </si>
  <si>
    <t>实施
地点</t>
  </si>
  <si>
    <t>实施期限</t>
  </si>
  <si>
    <t>责任单位</t>
  </si>
  <si>
    <t>实施单位及责任人</t>
  </si>
  <si>
    <t>建设内容及规模</t>
  </si>
  <si>
    <t>资金来源及规模</t>
  </si>
  <si>
    <t>备注</t>
  </si>
  <si>
    <t>项目
类型</t>
  </si>
  <si>
    <t>二级
项目
类型</t>
  </si>
  <si>
    <t>项目子类型</t>
  </si>
  <si>
    <t>计划开
工时间</t>
  </si>
  <si>
    <t>计划完
工时间</t>
  </si>
  <si>
    <t>预算
总投资
（万元）</t>
  </si>
  <si>
    <t>其中</t>
  </si>
  <si>
    <t>财政资金
（万元）</t>
  </si>
  <si>
    <t>其他资金
（万元）</t>
  </si>
  <si>
    <t>合计         5个</t>
  </si>
  <si>
    <t>产业发展项目</t>
  </si>
  <si>
    <t>产业发展</t>
  </si>
  <si>
    <t>加工流通项目</t>
  </si>
  <si>
    <t>加工业</t>
  </si>
  <si>
    <t>2026年高都镇农副产品加工建设项目（焦元村）</t>
  </si>
  <si>
    <t>新建</t>
  </si>
  <si>
    <t>高都镇保福村</t>
  </si>
  <si>
    <t>县工业和信息化局</t>
  </si>
  <si>
    <t>高都镇焦元村股份经济合作社
续东东</t>
  </si>
  <si>
    <t>新建一栋两层食品加工厂房、一座小型独立冷库及附属配套工程。</t>
  </si>
  <si>
    <t>基础设施项目</t>
  </si>
  <si>
    <t>基础设施提升</t>
  </si>
  <si>
    <t>农村基础设施（含产业配套基础设施）</t>
  </si>
  <si>
    <t>农村供水保障设施建设</t>
  </si>
  <si>
    <t>2026年泽州县高都镇东玉寨村供水保障管网改造工程</t>
  </si>
  <si>
    <t>高都镇东玉寨村</t>
  </si>
  <si>
    <t>县水务局</t>
  </si>
  <si>
    <t>高都镇东玉寨村村民委员会李建华</t>
  </si>
  <si>
    <t>新建阀门房2座，水表井15座；维修100m3水池4座，铺安装智能卡式水表4代(4分)87套。</t>
  </si>
  <si>
    <t>2026年泽州县金村镇山头村供水保障管网改造工程</t>
  </si>
  <si>
    <t>金村镇山头村</t>
  </si>
  <si>
    <t>金村镇山头村村民委员会 
唐守兵</t>
  </si>
  <si>
    <t>新建水表井32座，阀门房1座，阀门井1个，安装智能卡式水表4代157套。</t>
  </si>
  <si>
    <t>2026年泽州县晋庙铺镇草底铺村供水保障管网改造工程</t>
  </si>
  <si>
    <t>晋庙铺镇草底铺村</t>
  </si>
  <si>
    <t>晋庙铺镇草底铺村村民委员会
郑利方</t>
  </si>
  <si>
    <t>新建50座水表井，安装智能卡式水表4代(4分)及配件335套;水表井内更换分水器及支墩50套，维修200m3圆形砖砌水塔，更换阀门室内分水器及配件。</t>
  </si>
  <si>
    <t>泽州县2026年常态化帮扶资金拟入库项目明细表</t>
  </si>
  <si>
    <t>合计    11个</t>
  </si>
  <si>
    <t>生产项目</t>
  </si>
  <si>
    <t>种植业基地</t>
  </si>
  <si>
    <t>大箕镇申匠村大棚蔬菜种植项目</t>
  </si>
  <si>
    <t>泽州县</t>
  </si>
  <si>
    <t>县农业农村局</t>
  </si>
  <si>
    <t>大箕镇申匠村股份经济合作社
王志远</t>
  </si>
  <si>
    <t>新建5栋新型日光温室蔬菜大棚，总占地面积11426.72㎡，建筑面积为5782.32㎡，配套建设主体骨架放风系统、卷帘系统及室外附属配套工程。</t>
  </si>
  <si>
    <t>大箕镇大箕村农机具购置建设项目</t>
  </si>
  <si>
    <t>大箕镇大箕村</t>
  </si>
  <si>
    <t>大箕镇大箕村村民委员会
 芦晋阳</t>
  </si>
  <si>
    <t>购置拖拉机2 台、液压翻转犁2 台、小麦施肥播种机2台、履带式全喂入谷物联合收割机2 台、农用无人机 1台、自走式喷杆喷雾机 1台、杂粮籽粒割台2台、旋耕机（圆盘）1台、打捆机1台、自卸三轮汽车1台、旋耕机2台、秸秆还田机1台、共计 12大类，共 18 台。</t>
  </si>
  <si>
    <t>犁川镇成庄村农机具购置项目</t>
  </si>
  <si>
    <t>犁川镇成庄村</t>
  </si>
  <si>
    <t>犁川镇成庄村村民委员会 
成强晋</t>
  </si>
  <si>
    <t>购置轮式拖拉机2台、收割机1台、玉米割台1台、杂粮籽粒割台1台、旋耕机2台、液压翻转犁2台、秸秆粉碎还田机1台、玉米播种机2台、小麦施肥播种机1台、方捆打捆机1台、三轮车2台，共16台。</t>
  </si>
  <si>
    <t>柳树口镇新庄村农机具购置项目</t>
  </si>
  <si>
    <t>柳树口镇新庄村</t>
  </si>
  <si>
    <t>柳树口镇新庄村村民委员会李洋洋</t>
  </si>
  <si>
    <t>购置拖拉机2台、收割机2台、玉米割台2台、旋耕机2台、液压翻转犁2台、播种机2台、喷杆喷雾机2台、T100S农业无人机2台、秸秆粉碎还田机2台，共计18台。</t>
  </si>
  <si>
    <t>山河镇万杴村农机具购置项目</t>
  </si>
  <si>
    <t>山河镇万杴村</t>
  </si>
  <si>
    <t>山河镇万杴村村民委员会
 张小战</t>
  </si>
  <si>
    <t>轮式拖拉机3台、全喂入稻麦联合收割机1台、三轮车1辆、T100S农业无人机1台、秸秆粉碎还田机1台、旋耕机3台、玉米播种机1台、玉米割台1台、旋耕施肥播种机 2台 。一共14台。</t>
  </si>
  <si>
    <t>南岭镇陟椒村农机具购置项目</t>
  </si>
  <si>
    <t>南岭镇陟椒村</t>
  </si>
  <si>
    <t>南岭镇陟椒村村民委员会
刘中庆</t>
  </si>
  <si>
    <t>购置拖拉机4台、履带收割机2台、液压翻转犁4台、玉米播种机4台、谷物播种机3台、还田机2台、旋耕机4台、自卸三轮车2辆、无人机1台、打药机1台、共计27台。</t>
  </si>
  <si>
    <t>晋庙铺镇天井关村现代农机具购置项目</t>
  </si>
  <si>
    <t>晋庙铺镇天井关村</t>
  </si>
  <si>
    <t>晋庙铺镇天井关村村民委员会
马盼盼</t>
  </si>
  <si>
    <t>购置拖拉机4台、收割机2台、玉米专用割台2台、旋耕机4台、液压翻转犁4、播种机6台、玉米播种机2台、小麦施肥播种机4台、秸秆粉碎还田机1台等 ，共计23台。</t>
  </si>
  <si>
    <t>下村镇东山村（王坡自然村）供水保障管网改造工程</t>
  </si>
  <si>
    <t>下村镇东山村</t>
  </si>
  <si>
    <t>下村镇东山村村民委员会 
王光明</t>
  </si>
  <si>
    <t>新建阀门房1座；水表井23座，排水阀门井1座，排气阀门井1座；安装DN15智能卡式水表151套。</t>
  </si>
  <si>
    <t>乡村建设行动</t>
  </si>
  <si>
    <t>人居环境整治</t>
  </si>
  <si>
    <t>村容村貌提升</t>
  </si>
  <si>
    <t>柳树口镇下村村环境提升项目</t>
  </si>
  <si>
    <t>柳树口镇下村村</t>
  </si>
  <si>
    <t>柳树口镇下村村民委员会  李佳祥</t>
  </si>
  <si>
    <t>新建水冲式公厕一座，面积30平方米。硬化场地600平方米，护塄修复100米，拆除危房3间，安装路灯16盏。</t>
  </si>
  <si>
    <t>高都镇东刘庄村人居环境提升项目</t>
  </si>
  <si>
    <t>高都镇东刘庄村</t>
  </si>
  <si>
    <t>高都镇东刘庄村村民委员会李淑琴</t>
  </si>
  <si>
    <t>新建围墙、塌陷地面平整、护坡、雨水排水设施、地面硬化、路肩。</t>
  </si>
  <si>
    <t>奖补项目</t>
  </si>
  <si>
    <t>2026年特优种植业高质量发展项目</t>
  </si>
  <si>
    <t>农业农村局
张静雅</t>
  </si>
  <si>
    <t>200万元用于完成遴选蔬菜产业重点县项目，支持开展老旧设施改造50亩、蔬菜冷链及产品加工线建设、品牌打造宣传；200万元用于完成遴选中药材产业重点县项目，支持新建中药材规范化生产基地4000亩，培育中药材加工主体1个，中药材品牌打造1个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</si>
</sst>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176" fontId="0" fillId="0" borderId="0" xfId="0" applyNumberFormat="1" applyFill="1" applyAlignment="1">
      <alignment vertical="center" wrapText="1"/>
    </xf>
    <xf numFmtId="176" fontId="0" fillId="0" borderId="0" xfId="0" applyNumberForma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57" fontId="6" fillId="0" borderId="1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57" fontId="6" fillId="0" borderId="4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57" fontId="6" fillId="0" borderId="2" xfId="0" applyNumberFormat="1" applyFont="1" applyFill="1" applyBorder="1" applyAlignment="1">
      <alignment horizontal="center" vertical="center" wrapText="1"/>
    </xf>
    <xf numFmtId="57" fontId="6" fillId="0" borderId="3" xfId="0" applyNumberFormat="1" applyFont="1" applyFill="1" applyBorder="1" applyAlignment="1">
      <alignment horizontal="center" vertical="center" wrapText="1"/>
    </xf>
    <xf numFmtId="57" fontId="6" fillId="0" borderId="6" xfId="0" applyNumberFormat="1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1"/>
  <sheetViews>
    <sheetView zoomScale="85" zoomScaleNormal="85" workbookViewId="0">
      <pane ySplit="4" topLeftCell="A5" activePane="bottomLeft" state="frozen"/>
      <selection/>
      <selection pane="bottomLeft" activeCell="E10" sqref="E10"/>
    </sheetView>
  </sheetViews>
  <sheetFormatPr defaultColWidth="9" defaultRowHeight="14.25"/>
  <cols>
    <col min="1" max="1" width="4.85" style="4" customWidth="1"/>
    <col min="2" max="2" width="6.60833333333333" style="4" customWidth="1"/>
    <col min="3" max="3" width="10.15" style="4" customWidth="1"/>
    <col min="4" max="4" width="9.70833333333333" style="4" customWidth="1"/>
    <col min="5" max="5" width="17.9416666666667" style="4" customWidth="1"/>
    <col min="6" max="6" width="5.58333333333333" style="4" customWidth="1"/>
    <col min="7" max="7" width="7.05" style="4" customWidth="1"/>
    <col min="8" max="8" width="10.375" style="4"/>
    <col min="9" max="9" width="11.9083333333333" style="4" customWidth="1"/>
    <col min="10" max="10" width="9" style="4"/>
    <col min="11" max="11" width="11.3166666666667" style="4" customWidth="1"/>
    <col min="12" max="12" width="37.35" style="4" customWidth="1"/>
    <col min="13" max="13" width="10.875" style="5" customWidth="1"/>
    <col min="14" max="14" width="10.15" style="5" customWidth="1"/>
    <col min="15" max="15" width="11.7583333333333" style="5" customWidth="1"/>
    <col min="16" max="16" width="6.10833333333333" style="4" customWidth="1"/>
    <col min="17" max="16384" width="9" style="40"/>
  </cols>
  <sheetData>
    <row r="1" s="1" customFormat="1" ht="45" customHeight="1" spans="1:16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28"/>
      <c r="N1" s="28"/>
      <c r="O1" s="28"/>
      <c r="P1" s="7"/>
    </row>
    <row r="2" s="2" customFormat="1" ht="33" customHeight="1" spans="1:16">
      <c r="A2" s="8" t="s">
        <v>1</v>
      </c>
      <c r="B2" s="8" t="s">
        <v>2</v>
      </c>
      <c r="C2" s="8"/>
      <c r="D2" s="8"/>
      <c r="E2" s="8" t="s">
        <v>3</v>
      </c>
      <c r="F2" s="8" t="s">
        <v>4</v>
      </c>
      <c r="G2" s="8" t="s">
        <v>5</v>
      </c>
      <c r="H2" s="8" t="s">
        <v>6</v>
      </c>
      <c r="I2" s="8"/>
      <c r="J2" s="8" t="s">
        <v>7</v>
      </c>
      <c r="K2" s="8" t="s">
        <v>8</v>
      </c>
      <c r="L2" s="8" t="s">
        <v>9</v>
      </c>
      <c r="M2" s="29" t="s">
        <v>10</v>
      </c>
      <c r="N2" s="29"/>
      <c r="O2" s="29"/>
      <c r="P2" s="8" t="s">
        <v>11</v>
      </c>
    </row>
    <row r="3" s="2" customFormat="1" ht="21" customHeight="1" spans="1:16">
      <c r="A3" s="8"/>
      <c r="B3" s="8" t="s">
        <v>12</v>
      </c>
      <c r="C3" s="8" t="s">
        <v>13</v>
      </c>
      <c r="D3" s="8" t="s">
        <v>14</v>
      </c>
      <c r="E3" s="8"/>
      <c r="F3" s="8"/>
      <c r="G3" s="8"/>
      <c r="H3" s="8" t="s">
        <v>15</v>
      </c>
      <c r="I3" s="8" t="s">
        <v>16</v>
      </c>
      <c r="J3" s="8"/>
      <c r="K3" s="8"/>
      <c r="L3" s="8"/>
      <c r="M3" s="29" t="s">
        <v>17</v>
      </c>
      <c r="N3" s="29" t="s">
        <v>18</v>
      </c>
      <c r="O3" s="29"/>
      <c r="P3" s="8"/>
    </row>
    <row r="4" s="2" customFormat="1" ht="37" customHeight="1" spans="1:16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29"/>
      <c r="N4" s="29" t="s">
        <v>19</v>
      </c>
      <c r="O4" s="29" t="s">
        <v>20</v>
      </c>
      <c r="P4" s="8"/>
    </row>
    <row r="5" s="2" customFormat="1" ht="27" customHeight="1" spans="1:16">
      <c r="A5" s="9" t="s">
        <v>21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22"/>
      <c r="M5" s="29">
        <f>M7+M8</f>
        <v>419.15</v>
      </c>
      <c r="N5" s="29">
        <f>N7+N8</f>
        <v>409.15</v>
      </c>
      <c r="O5" s="29">
        <f>O7+O8</f>
        <v>10</v>
      </c>
      <c r="P5" s="8"/>
    </row>
    <row r="6" s="2" customFormat="1" ht="27" customHeight="1" spans="1:16">
      <c r="A6" s="11" t="s">
        <v>22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23"/>
      <c r="M6" s="29"/>
      <c r="N6" s="29"/>
      <c r="O6" s="29"/>
      <c r="P6" s="8"/>
    </row>
    <row r="7" s="39" customFormat="1" ht="76" customHeight="1" spans="1:17">
      <c r="A7" s="14">
        <v>1</v>
      </c>
      <c r="B7" s="14" t="s">
        <v>23</v>
      </c>
      <c r="C7" s="14" t="s">
        <v>24</v>
      </c>
      <c r="D7" s="14" t="s">
        <v>25</v>
      </c>
      <c r="E7" s="14" t="s">
        <v>26</v>
      </c>
      <c r="F7" s="14" t="s">
        <v>27</v>
      </c>
      <c r="G7" s="14" t="s">
        <v>28</v>
      </c>
      <c r="H7" s="19">
        <v>46266</v>
      </c>
      <c r="I7" s="19">
        <v>46357</v>
      </c>
      <c r="J7" s="14" t="s">
        <v>29</v>
      </c>
      <c r="K7" s="14" t="s">
        <v>30</v>
      </c>
      <c r="L7" s="14" t="s">
        <v>31</v>
      </c>
      <c r="M7" s="33">
        <v>230</v>
      </c>
      <c r="N7" s="33">
        <v>220</v>
      </c>
      <c r="O7" s="33">
        <v>10</v>
      </c>
      <c r="P7" s="14"/>
      <c r="Q7" s="44"/>
    </row>
    <row r="8" s="39" customFormat="1" ht="32" customHeight="1" spans="1:17">
      <c r="A8" s="41" t="s">
        <v>32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3"/>
      <c r="M8" s="33">
        <f>SUM(M9:M11)</f>
        <v>189.15</v>
      </c>
      <c r="N8" s="33">
        <f>SUM(N9:N11)</f>
        <v>189.15</v>
      </c>
      <c r="O8" s="33">
        <f>SUM(O9:O11)</f>
        <v>0</v>
      </c>
      <c r="P8" s="14"/>
      <c r="Q8" s="44"/>
    </row>
    <row r="9" s="39" customFormat="1" ht="84" customHeight="1" spans="1:17">
      <c r="A9" s="14">
        <v>2</v>
      </c>
      <c r="B9" s="14" t="s">
        <v>33</v>
      </c>
      <c r="C9" s="14" t="s">
        <v>34</v>
      </c>
      <c r="D9" s="14" t="s">
        <v>35</v>
      </c>
      <c r="E9" s="14" t="s">
        <v>36</v>
      </c>
      <c r="F9" s="14" t="s">
        <v>27</v>
      </c>
      <c r="G9" s="14" t="s">
        <v>37</v>
      </c>
      <c r="H9" s="19">
        <v>46266</v>
      </c>
      <c r="I9" s="19">
        <v>46357</v>
      </c>
      <c r="J9" s="14" t="s">
        <v>38</v>
      </c>
      <c r="K9" s="14" t="s">
        <v>39</v>
      </c>
      <c r="L9" s="14" t="s">
        <v>40</v>
      </c>
      <c r="M9" s="33">
        <v>63.2</v>
      </c>
      <c r="N9" s="33">
        <v>63.2</v>
      </c>
      <c r="O9" s="33">
        <v>0</v>
      </c>
      <c r="P9" s="14"/>
      <c r="Q9" s="44"/>
    </row>
    <row r="10" s="39" customFormat="1" ht="81" customHeight="1" spans="1:17">
      <c r="A10" s="14">
        <v>3</v>
      </c>
      <c r="B10" s="14" t="s">
        <v>33</v>
      </c>
      <c r="C10" s="14" t="s">
        <v>34</v>
      </c>
      <c r="D10" s="14" t="s">
        <v>35</v>
      </c>
      <c r="E10" s="14" t="s">
        <v>41</v>
      </c>
      <c r="F10" s="14" t="s">
        <v>27</v>
      </c>
      <c r="G10" s="14" t="s">
        <v>42</v>
      </c>
      <c r="H10" s="19">
        <v>46266</v>
      </c>
      <c r="I10" s="19">
        <v>46357</v>
      </c>
      <c r="J10" s="14" t="s">
        <v>38</v>
      </c>
      <c r="K10" s="14" t="s">
        <v>43</v>
      </c>
      <c r="L10" s="14" t="s">
        <v>44</v>
      </c>
      <c r="M10" s="33">
        <v>80.23</v>
      </c>
      <c r="N10" s="33">
        <v>80.23</v>
      </c>
      <c r="O10" s="33">
        <v>0</v>
      </c>
      <c r="P10" s="14"/>
      <c r="Q10" s="44"/>
    </row>
    <row r="11" s="39" customFormat="1" ht="88" customHeight="1" spans="1:17">
      <c r="A11" s="14">
        <v>4</v>
      </c>
      <c r="B11" s="14" t="s">
        <v>33</v>
      </c>
      <c r="C11" s="14" t="s">
        <v>34</v>
      </c>
      <c r="D11" s="14" t="s">
        <v>35</v>
      </c>
      <c r="E11" s="14" t="s">
        <v>45</v>
      </c>
      <c r="F11" s="14" t="s">
        <v>27</v>
      </c>
      <c r="G11" s="14" t="s">
        <v>46</v>
      </c>
      <c r="H11" s="19">
        <v>46266</v>
      </c>
      <c r="I11" s="19">
        <v>46357</v>
      </c>
      <c r="J11" s="14" t="s">
        <v>38</v>
      </c>
      <c r="K11" s="14" t="s">
        <v>47</v>
      </c>
      <c r="L11" s="14" t="s">
        <v>48</v>
      </c>
      <c r="M11" s="33">
        <v>45.72</v>
      </c>
      <c r="N11" s="33">
        <v>45.72</v>
      </c>
      <c r="O11" s="33">
        <v>0</v>
      </c>
      <c r="P11" s="14"/>
      <c r="Q11" s="44"/>
    </row>
  </sheetData>
  <mergeCells count="22">
    <mergeCell ref="A1:P1"/>
    <mergeCell ref="B2:D2"/>
    <mergeCell ref="H2:I2"/>
    <mergeCell ref="M2:O2"/>
    <mergeCell ref="N3:O3"/>
    <mergeCell ref="A5:L5"/>
    <mergeCell ref="A6:L6"/>
    <mergeCell ref="A8:L8"/>
    <mergeCell ref="A2:A4"/>
    <mergeCell ref="B3:B4"/>
    <mergeCell ref="C3:C4"/>
    <mergeCell ref="D3:D4"/>
    <mergeCell ref="E2:E4"/>
    <mergeCell ref="F2:F4"/>
    <mergeCell ref="G2:G4"/>
    <mergeCell ref="H3:H4"/>
    <mergeCell ref="I3:I4"/>
    <mergeCell ref="J2:J4"/>
    <mergeCell ref="K2:K4"/>
    <mergeCell ref="L2:L4"/>
    <mergeCell ref="M3:M4"/>
    <mergeCell ref="P2:P4"/>
  </mergeCells>
  <pageMargins left="0.786805555555556" right="0.786805555555556" top="0.550694444444444" bottom="0.590277777777778" header="0.511805555555556" footer="0.5"/>
  <pageSetup paperSize="9" scale="72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9"/>
  <sheetViews>
    <sheetView tabSelected="1" zoomScale="85" zoomScaleNormal="85" topLeftCell="A9" workbookViewId="0">
      <selection activeCell="A7" sqref="$A7:$XFD13"/>
    </sheetView>
  </sheetViews>
  <sheetFormatPr defaultColWidth="9" defaultRowHeight="14.25"/>
  <cols>
    <col min="1" max="1" width="4.85" style="4" customWidth="1"/>
    <col min="2" max="2" width="6.325" style="4" customWidth="1"/>
    <col min="3" max="3" width="5.29166666666667" style="4" customWidth="1"/>
    <col min="4" max="4" width="7.125" style="4" customWidth="1"/>
    <col min="5" max="5" width="12.5" style="4" customWidth="1"/>
    <col min="6" max="6" width="5.58333333333333" style="4" customWidth="1"/>
    <col min="7" max="7" width="7.05" style="4" customWidth="1"/>
    <col min="8" max="8" width="10.375" style="4"/>
    <col min="9" max="9" width="11.9083333333333" style="4" customWidth="1"/>
    <col min="10" max="10" width="9" style="4"/>
    <col min="11" max="11" width="12.0583333333333" style="4" customWidth="1"/>
    <col min="12" max="12" width="41.6083333333333" style="4" customWidth="1"/>
    <col min="13" max="13" width="10.875" style="5" customWidth="1"/>
    <col min="14" max="14" width="10.15" style="5" customWidth="1"/>
    <col min="15" max="15" width="11.7583333333333" style="6" customWidth="1"/>
    <col min="16" max="16" width="6.10833333333333" style="4" customWidth="1"/>
    <col min="17" max="16384" width="9" style="4"/>
  </cols>
  <sheetData>
    <row r="1" s="1" customFormat="1" ht="45" customHeight="1" spans="1:16">
      <c r="A1" s="7" t="s">
        <v>49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28"/>
      <c r="N1" s="28"/>
      <c r="O1" s="28"/>
      <c r="P1" s="7"/>
    </row>
    <row r="2" s="2" customFormat="1" ht="33" customHeight="1" spans="1:16">
      <c r="A2" s="8" t="s">
        <v>1</v>
      </c>
      <c r="B2" s="8" t="s">
        <v>2</v>
      </c>
      <c r="C2" s="8"/>
      <c r="D2" s="8"/>
      <c r="E2" s="8" t="s">
        <v>3</v>
      </c>
      <c r="F2" s="8" t="s">
        <v>4</v>
      </c>
      <c r="G2" s="8" t="s">
        <v>5</v>
      </c>
      <c r="H2" s="8" t="s">
        <v>6</v>
      </c>
      <c r="I2" s="8"/>
      <c r="J2" s="8" t="s">
        <v>7</v>
      </c>
      <c r="K2" s="8" t="s">
        <v>8</v>
      </c>
      <c r="L2" s="8" t="s">
        <v>9</v>
      </c>
      <c r="M2" s="29" t="s">
        <v>10</v>
      </c>
      <c r="N2" s="29"/>
      <c r="O2" s="29"/>
      <c r="P2" s="8" t="s">
        <v>11</v>
      </c>
    </row>
    <row r="3" s="2" customFormat="1" ht="21" customHeight="1" spans="1:16">
      <c r="A3" s="8"/>
      <c r="B3" s="8" t="s">
        <v>12</v>
      </c>
      <c r="C3" s="8" t="s">
        <v>13</v>
      </c>
      <c r="D3" s="8" t="s">
        <v>14</v>
      </c>
      <c r="E3" s="8"/>
      <c r="F3" s="8"/>
      <c r="G3" s="8"/>
      <c r="H3" s="8" t="s">
        <v>15</v>
      </c>
      <c r="I3" s="8" t="s">
        <v>16</v>
      </c>
      <c r="J3" s="8"/>
      <c r="K3" s="8"/>
      <c r="L3" s="8"/>
      <c r="M3" s="29" t="s">
        <v>17</v>
      </c>
      <c r="N3" s="29" t="s">
        <v>18</v>
      </c>
      <c r="O3" s="29"/>
      <c r="P3" s="8"/>
    </row>
    <row r="4" s="2" customFormat="1" ht="37" customHeight="1" spans="1:16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29"/>
      <c r="N4" s="29" t="s">
        <v>19</v>
      </c>
      <c r="O4" s="29" t="s">
        <v>20</v>
      </c>
      <c r="P4" s="8"/>
    </row>
    <row r="5" s="2" customFormat="1" ht="31" customHeight="1" spans="1:16">
      <c r="A5" s="9" t="s">
        <v>50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22"/>
      <c r="M5" s="29">
        <f>M6+M14+M18</f>
        <v>1281.68</v>
      </c>
      <c r="N5" s="29">
        <f>N6+N14+N18</f>
        <v>1261.68</v>
      </c>
      <c r="O5" s="29">
        <f>O6+O14+O18</f>
        <v>20</v>
      </c>
      <c r="P5" s="8"/>
    </row>
    <row r="6" s="2" customFormat="1" ht="33" customHeight="1" spans="1:16">
      <c r="A6" s="11" t="s">
        <v>22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23"/>
      <c r="M6" s="30">
        <f>M7+M8+M9+M10+M11+M12+M13</f>
        <v>671.24</v>
      </c>
      <c r="N6" s="30">
        <f>N7+N8+N9+N10+N11+N12+N13</f>
        <v>651.24</v>
      </c>
      <c r="O6" s="30">
        <f>O7+O8+O9+O10+O11+O12+O13</f>
        <v>20</v>
      </c>
      <c r="P6" s="31"/>
    </row>
    <row r="7" s="2" customFormat="1" ht="111" customHeight="1" spans="1:16">
      <c r="A7" s="13">
        <v>1</v>
      </c>
      <c r="B7" s="14" t="s">
        <v>23</v>
      </c>
      <c r="C7" s="14" t="s">
        <v>51</v>
      </c>
      <c r="D7" s="14" t="s">
        <v>52</v>
      </c>
      <c r="E7" s="13" t="s">
        <v>53</v>
      </c>
      <c r="F7" s="14" t="s">
        <v>27</v>
      </c>
      <c r="G7" s="13" t="s">
        <v>54</v>
      </c>
      <c r="H7" s="19">
        <v>46266</v>
      </c>
      <c r="I7" s="19">
        <v>46357</v>
      </c>
      <c r="J7" s="14" t="s">
        <v>55</v>
      </c>
      <c r="K7" s="13" t="s">
        <v>56</v>
      </c>
      <c r="L7" s="24" t="s">
        <v>57</v>
      </c>
      <c r="M7" s="32">
        <v>120</v>
      </c>
      <c r="N7" s="32">
        <v>100</v>
      </c>
      <c r="O7" s="32">
        <v>20</v>
      </c>
      <c r="P7" s="8"/>
    </row>
    <row r="8" s="3" customFormat="1" ht="111" customHeight="1" spans="1:17">
      <c r="A8" s="13">
        <v>2</v>
      </c>
      <c r="B8" s="14" t="s">
        <v>23</v>
      </c>
      <c r="C8" s="14" t="s">
        <v>24</v>
      </c>
      <c r="D8" s="14" t="s">
        <v>25</v>
      </c>
      <c r="E8" s="14" t="s">
        <v>58</v>
      </c>
      <c r="F8" s="14" t="s">
        <v>27</v>
      </c>
      <c r="G8" s="14" t="s">
        <v>59</v>
      </c>
      <c r="H8" s="19">
        <v>46266</v>
      </c>
      <c r="I8" s="19">
        <v>46357</v>
      </c>
      <c r="J8" s="14" t="s">
        <v>55</v>
      </c>
      <c r="K8" s="14" t="s">
        <v>60</v>
      </c>
      <c r="L8" s="25" t="s">
        <v>61</v>
      </c>
      <c r="M8" s="14">
        <v>89.8</v>
      </c>
      <c r="N8" s="14">
        <v>89.8</v>
      </c>
      <c r="O8" s="33">
        <v>0</v>
      </c>
      <c r="P8" s="34"/>
      <c r="Q8" s="38"/>
    </row>
    <row r="9" s="3" customFormat="1" ht="111" customHeight="1" spans="1:17">
      <c r="A9" s="13">
        <v>3</v>
      </c>
      <c r="B9" s="14" t="s">
        <v>23</v>
      </c>
      <c r="C9" s="14" t="s">
        <v>24</v>
      </c>
      <c r="D9" s="14" t="s">
        <v>25</v>
      </c>
      <c r="E9" s="14" t="s">
        <v>62</v>
      </c>
      <c r="F9" s="14" t="s">
        <v>27</v>
      </c>
      <c r="G9" s="14" t="s">
        <v>63</v>
      </c>
      <c r="H9" s="19">
        <v>46266</v>
      </c>
      <c r="I9" s="19">
        <v>46357</v>
      </c>
      <c r="J9" s="14" t="s">
        <v>55</v>
      </c>
      <c r="K9" s="14" t="s">
        <v>64</v>
      </c>
      <c r="L9" s="25" t="s">
        <v>65</v>
      </c>
      <c r="M9" s="14">
        <v>69</v>
      </c>
      <c r="N9" s="14">
        <v>69</v>
      </c>
      <c r="O9" s="33">
        <v>0</v>
      </c>
      <c r="P9" s="34"/>
      <c r="Q9" s="38"/>
    </row>
    <row r="10" s="3" customFormat="1" ht="111" customHeight="1" spans="1:17">
      <c r="A10" s="13">
        <v>4</v>
      </c>
      <c r="B10" s="14" t="s">
        <v>23</v>
      </c>
      <c r="C10" s="14" t="s">
        <v>24</v>
      </c>
      <c r="D10" s="14" t="s">
        <v>25</v>
      </c>
      <c r="E10" s="14" t="s">
        <v>66</v>
      </c>
      <c r="F10" s="14" t="s">
        <v>27</v>
      </c>
      <c r="G10" s="14" t="s">
        <v>67</v>
      </c>
      <c r="H10" s="19">
        <v>46266</v>
      </c>
      <c r="I10" s="19">
        <v>46357</v>
      </c>
      <c r="J10" s="14" t="s">
        <v>55</v>
      </c>
      <c r="K10" s="14" t="s">
        <v>68</v>
      </c>
      <c r="L10" s="14" t="s">
        <v>69</v>
      </c>
      <c r="M10" s="14">
        <v>93</v>
      </c>
      <c r="N10" s="14">
        <v>93</v>
      </c>
      <c r="O10" s="33">
        <v>0</v>
      </c>
      <c r="P10" s="34"/>
      <c r="Q10" s="38"/>
    </row>
    <row r="11" s="3" customFormat="1" ht="111" customHeight="1" spans="1:17">
      <c r="A11" s="13">
        <v>5</v>
      </c>
      <c r="B11" s="14" t="s">
        <v>23</v>
      </c>
      <c r="C11" s="14" t="s">
        <v>24</v>
      </c>
      <c r="D11" s="14" t="s">
        <v>25</v>
      </c>
      <c r="E11" s="14" t="s">
        <v>70</v>
      </c>
      <c r="F11" s="14" t="s">
        <v>27</v>
      </c>
      <c r="G11" s="14" t="s">
        <v>71</v>
      </c>
      <c r="H11" s="19">
        <v>46266</v>
      </c>
      <c r="I11" s="19">
        <v>46357</v>
      </c>
      <c r="J11" s="14" t="s">
        <v>55</v>
      </c>
      <c r="K11" s="14" t="s">
        <v>72</v>
      </c>
      <c r="L11" s="25" t="s">
        <v>73</v>
      </c>
      <c r="M11" s="14">
        <v>73.5</v>
      </c>
      <c r="N11" s="14">
        <v>73.5</v>
      </c>
      <c r="O11" s="33">
        <v>0</v>
      </c>
      <c r="P11" s="34"/>
      <c r="Q11" s="38"/>
    </row>
    <row r="12" s="3" customFormat="1" ht="111" customHeight="1" spans="1:17">
      <c r="A12" s="13">
        <v>6</v>
      </c>
      <c r="B12" s="14" t="s">
        <v>23</v>
      </c>
      <c r="C12" s="14" t="s">
        <v>24</v>
      </c>
      <c r="D12" s="14" t="s">
        <v>25</v>
      </c>
      <c r="E12" s="14" t="s">
        <v>74</v>
      </c>
      <c r="F12" s="14" t="s">
        <v>27</v>
      </c>
      <c r="G12" s="14" t="s">
        <v>75</v>
      </c>
      <c r="H12" s="19">
        <v>46266</v>
      </c>
      <c r="I12" s="19">
        <v>46357</v>
      </c>
      <c r="J12" s="14" t="s">
        <v>55</v>
      </c>
      <c r="K12" s="14" t="s">
        <v>76</v>
      </c>
      <c r="L12" s="25" t="s">
        <v>77</v>
      </c>
      <c r="M12" s="14">
        <v>105.94</v>
      </c>
      <c r="N12" s="14">
        <v>105.94</v>
      </c>
      <c r="O12" s="33">
        <v>0</v>
      </c>
      <c r="P12" s="34"/>
      <c r="Q12" s="38"/>
    </row>
    <row r="13" ht="111" customHeight="1" spans="1:16">
      <c r="A13" s="13">
        <v>7</v>
      </c>
      <c r="B13" s="14" t="s">
        <v>23</v>
      </c>
      <c r="C13" s="14" t="s">
        <v>24</v>
      </c>
      <c r="D13" s="14" t="s">
        <v>25</v>
      </c>
      <c r="E13" s="14" t="s">
        <v>78</v>
      </c>
      <c r="F13" s="14" t="s">
        <v>27</v>
      </c>
      <c r="G13" s="13" t="s">
        <v>79</v>
      </c>
      <c r="H13" s="19">
        <v>46266</v>
      </c>
      <c r="I13" s="19">
        <v>46357</v>
      </c>
      <c r="J13" s="14" t="s">
        <v>55</v>
      </c>
      <c r="K13" s="13" t="s">
        <v>80</v>
      </c>
      <c r="L13" s="25" t="s">
        <v>81</v>
      </c>
      <c r="M13" s="14">
        <v>120</v>
      </c>
      <c r="N13" s="14">
        <v>120</v>
      </c>
      <c r="O13" s="32">
        <v>0</v>
      </c>
      <c r="P13" s="35"/>
    </row>
    <row r="14" ht="35" customHeight="1" spans="1:16">
      <c r="A14" s="15" t="s">
        <v>32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26"/>
      <c r="M14" s="14">
        <f>M15+M16+M17</f>
        <v>210.44</v>
      </c>
      <c r="N14" s="14">
        <f>N15+N16+N17</f>
        <v>210.44</v>
      </c>
      <c r="O14" s="14">
        <f>O15+O16+O17</f>
        <v>0</v>
      </c>
      <c r="P14" s="35"/>
    </row>
    <row r="15" ht="67" customHeight="1" spans="1:16">
      <c r="A15" s="13">
        <v>8</v>
      </c>
      <c r="B15" s="14" t="s">
        <v>33</v>
      </c>
      <c r="C15" s="14" t="s">
        <v>34</v>
      </c>
      <c r="D15" s="14" t="s">
        <v>35</v>
      </c>
      <c r="E15" s="13" t="s">
        <v>82</v>
      </c>
      <c r="F15" s="14" t="s">
        <v>27</v>
      </c>
      <c r="G15" s="13" t="s">
        <v>83</v>
      </c>
      <c r="H15" s="19">
        <v>46266</v>
      </c>
      <c r="I15" s="19">
        <v>46357</v>
      </c>
      <c r="J15" s="13" t="s">
        <v>38</v>
      </c>
      <c r="K15" s="13" t="s">
        <v>84</v>
      </c>
      <c r="L15" s="24" t="s">
        <v>85</v>
      </c>
      <c r="M15" s="13">
        <v>50.93</v>
      </c>
      <c r="N15" s="13">
        <v>50.93</v>
      </c>
      <c r="O15" s="32">
        <v>0</v>
      </c>
      <c r="P15" s="35"/>
    </row>
    <row r="16" ht="67" customHeight="1" spans="1:16">
      <c r="A16" s="17">
        <v>9</v>
      </c>
      <c r="B16" s="18" t="s">
        <v>86</v>
      </c>
      <c r="C16" s="18" t="s">
        <v>87</v>
      </c>
      <c r="D16" s="18" t="s">
        <v>88</v>
      </c>
      <c r="E16" s="17" t="s">
        <v>89</v>
      </c>
      <c r="F16" s="20" t="s">
        <v>27</v>
      </c>
      <c r="G16" s="17" t="s">
        <v>90</v>
      </c>
      <c r="H16" s="21">
        <v>46266</v>
      </c>
      <c r="I16" s="21">
        <v>46357</v>
      </c>
      <c r="J16" s="20" t="s">
        <v>55</v>
      </c>
      <c r="K16" s="17" t="s">
        <v>91</v>
      </c>
      <c r="L16" s="27" t="s">
        <v>92</v>
      </c>
      <c r="M16" s="36">
        <v>20</v>
      </c>
      <c r="N16" s="36">
        <v>20</v>
      </c>
      <c r="O16" s="36">
        <v>0</v>
      </c>
      <c r="P16" s="37"/>
    </row>
    <row r="17" customFormat="1" ht="67" customHeight="1" spans="1:16">
      <c r="A17" s="13">
        <v>10</v>
      </c>
      <c r="B17" s="14" t="s">
        <v>86</v>
      </c>
      <c r="C17" s="14" t="s">
        <v>87</v>
      </c>
      <c r="D17" s="14" t="s">
        <v>88</v>
      </c>
      <c r="E17" s="13" t="s">
        <v>93</v>
      </c>
      <c r="F17" s="20" t="s">
        <v>27</v>
      </c>
      <c r="G17" s="13" t="s">
        <v>94</v>
      </c>
      <c r="H17" s="21">
        <v>46266</v>
      </c>
      <c r="I17" s="21">
        <v>46357</v>
      </c>
      <c r="J17" s="20" t="s">
        <v>55</v>
      </c>
      <c r="K17" s="13" t="s">
        <v>95</v>
      </c>
      <c r="L17" s="13" t="s">
        <v>96</v>
      </c>
      <c r="M17" s="32">
        <v>139.51</v>
      </c>
      <c r="N17" s="32">
        <v>139.51</v>
      </c>
      <c r="O17" s="32">
        <v>0</v>
      </c>
      <c r="P17" s="37"/>
    </row>
    <row r="18" customFormat="1" ht="30" customHeight="1" spans="1:16">
      <c r="A18" s="15" t="s">
        <v>97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26"/>
      <c r="M18" s="32">
        <f>M19</f>
        <v>400</v>
      </c>
      <c r="N18" s="32">
        <f>N19</f>
        <v>400</v>
      </c>
      <c r="O18" s="32">
        <f>O19</f>
        <v>0</v>
      </c>
      <c r="P18" s="37"/>
    </row>
    <row r="19" s="2" customFormat="1" ht="101" customHeight="1" spans="1:16">
      <c r="A19" s="13">
        <v>11</v>
      </c>
      <c r="B19" s="14" t="s">
        <v>23</v>
      </c>
      <c r="C19" s="14" t="s">
        <v>51</v>
      </c>
      <c r="D19" s="14" t="s">
        <v>52</v>
      </c>
      <c r="E19" s="13" t="s">
        <v>98</v>
      </c>
      <c r="F19" s="14" t="s">
        <v>27</v>
      </c>
      <c r="G19" s="13" t="s">
        <v>54</v>
      </c>
      <c r="H19" s="19">
        <v>46266</v>
      </c>
      <c r="I19" s="19">
        <v>46357</v>
      </c>
      <c r="J19" s="14" t="s">
        <v>55</v>
      </c>
      <c r="K19" s="13" t="s">
        <v>99</v>
      </c>
      <c r="L19" s="24" t="s">
        <v>100</v>
      </c>
      <c r="M19" s="32">
        <v>400</v>
      </c>
      <c r="N19" s="32">
        <v>400</v>
      </c>
      <c r="O19" s="32">
        <v>0</v>
      </c>
      <c r="P19" s="8"/>
    </row>
  </sheetData>
  <mergeCells count="23">
    <mergeCell ref="A1:P1"/>
    <mergeCell ref="B2:D2"/>
    <mergeCell ref="H2:I2"/>
    <mergeCell ref="M2:O2"/>
    <mergeCell ref="N3:O3"/>
    <mergeCell ref="A5:L5"/>
    <mergeCell ref="A6:L6"/>
    <mergeCell ref="A14:L14"/>
    <mergeCell ref="A18:L18"/>
    <mergeCell ref="A2:A4"/>
    <mergeCell ref="B3:B4"/>
    <mergeCell ref="C3:C4"/>
    <mergeCell ref="D3:D4"/>
    <mergeCell ref="E2:E4"/>
    <mergeCell ref="F2:F4"/>
    <mergeCell ref="G2:G4"/>
    <mergeCell ref="H3:H4"/>
    <mergeCell ref="I3:I4"/>
    <mergeCell ref="J2:J4"/>
    <mergeCell ref="K2:K4"/>
    <mergeCell ref="L2:L4"/>
    <mergeCell ref="M3:M4"/>
    <mergeCell ref="P2:P4"/>
  </mergeCells>
  <pageMargins left="0.751388888888889" right="0.751388888888889" top="1" bottom="1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实施表</vt:lpstr>
      <vt:lpstr>入库表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baixin</dc:creator>
  <cp:lastModifiedBy>greatwall</cp:lastModifiedBy>
  <dcterms:created xsi:type="dcterms:W3CDTF">2024-10-05T15:28:00Z</dcterms:created>
  <dcterms:modified xsi:type="dcterms:W3CDTF">2026-09-16T09:27:46Z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2052-12.8.2.19825</vt:lpwstr>
  </property>
  <property fmtid="{D5CDD505-2E9C-101B-9397-08002B2CF9AE}" pid="3" name="ICV">
    <vt:lpwstr>6D3505CF6169110A35068D6A2DC1DECE_43</vt:lpwstr>
  </property>
</Properties>
</file>